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M:\PUBLICO-DEMANT\02. CONTRATAÇÕES\TR SRP PROJETOS BIM\Anexo VI - Modelo de Acompanhamento de Projeto\"/>
    </mc:Choice>
  </mc:AlternateContent>
  <xr:revisionPtr revIDLastSave="0" documentId="13_ncr:1_{B2CCFC7D-E38E-49C1-9101-BC430DCE6DED}" xr6:coauthVersionLast="47" xr6:coauthVersionMax="47" xr10:uidLastSave="{00000000-0000-0000-0000-000000000000}"/>
  <bookViews>
    <workbookView xWindow="28680" yWindow="-120" windowWidth="29040" windowHeight="15720" xr2:uid="{FE484456-2240-4D7D-9714-840348AA1911}"/>
  </bookViews>
  <sheets>
    <sheet name="aaaa.mm.dd" sheetId="1" r:id="rId1"/>
  </sheets>
  <definedNames>
    <definedName name="_xlnm.Print_Area" localSheetId="0">'aaaa.mm.dd'!$B$1:$I$46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1" i="1"/>
  <c r="I3" i="1"/>
  <c r="C45" i="1" l="1"/>
  <c r="G44" i="1"/>
  <c r="C44" i="1"/>
  <c r="G43" i="1"/>
  <c r="C43" i="1"/>
  <c r="G42" i="1"/>
  <c r="C38" i="1"/>
  <c r="C37" i="1"/>
  <c r="C36" i="1"/>
  <c r="C35" i="1"/>
  <c r="C34" i="1"/>
  <c r="C39" i="1" l="1"/>
  <c r="D37" i="1" s="1"/>
  <c r="C46" i="1"/>
  <c r="D45" i="1" s="1"/>
  <c r="D35" i="1" l="1"/>
  <c r="D34" i="1"/>
  <c r="D38" i="1"/>
  <c r="D36" i="1"/>
  <c r="D44" i="1"/>
  <c r="D43" i="1"/>
  <c r="D39" i="1" l="1"/>
  <c r="D46" i="1"/>
</calcChain>
</file>

<file path=xl/sharedStrings.xml><?xml version="1.0" encoding="utf-8"?>
<sst xmlns="http://schemas.openxmlformats.org/spreadsheetml/2006/main" count="86" uniqueCount="61">
  <si>
    <t>RELATÓRIO DE ACOMPANHAMENTO DE PROJETO</t>
  </si>
  <si>
    <t>N° CONTRATO</t>
  </si>
  <si>
    <t>DATA DE ATUALIZAÇÃO DO RELATÓRIO</t>
  </si>
  <si>
    <t>STATUS GERAL DO PROJETO</t>
  </si>
  <si>
    <t>% EXECUÇÃO</t>
  </si>
  <si>
    <t>Em andamento</t>
  </si>
  <si>
    <t>CRONOGRAMA DE TAREFAS</t>
  </si>
  <si>
    <t>DADOS DO PAINEL DE CONTROLE</t>
  </si>
  <si>
    <t>TABELA DE TAREFAS</t>
  </si>
  <si>
    <t>NOME DA TAREFA</t>
  </si>
  <si>
    <t>ATRIBUÍDO A</t>
  </si>
  <si>
    <t>DATA DE INÍCIO</t>
  </si>
  <si>
    <t>DATA DE TÉRMINO</t>
  </si>
  <si>
    <t>DURAÇÃO 
em dias</t>
  </si>
  <si>
    <t>ESTADO</t>
  </si>
  <si>
    <t>PRIORIDADE</t>
  </si>
  <si>
    <t>COMENTÁRIOS</t>
  </si>
  <si>
    <t>PENDÊNCIA</t>
  </si>
  <si>
    <t>Baixo</t>
  </si>
  <si>
    <t>N.A.</t>
  </si>
  <si>
    <t>Não Iniciado</t>
  </si>
  <si>
    <t>Alto</t>
  </si>
  <si>
    <t>Decisões</t>
  </si>
  <si>
    <t>Atrasado</t>
  </si>
  <si>
    <t xml:space="preserve">Solicitações de alteração </t>
  </si>
  <si>
    <t>Média</t>
  </si>
  <si>
    <t>Ações</t>
  </si>
  <si>
    <t>Finalizado</t>
  </si>
  <si>
    <t>Em espera</t>
  </si>
  <si>
    <t>STATUS DA TAREFA %</t>
  </si>
  <si>
    <t>ORÇAMENTO</t>
  </si>
  <si>
    <t>CONTAR</t>
  </si>
  <si>
    <t>%</t>
  </si>
  <si>
    <t>CONTRATADO</t>
  </si>
  <si>
    <t>EXECUTADO</t>
  </si>
  <si>
    <t>TOTAL</t>
  </si>
  <si>
    <t>PRIORIDADE DE TAREFA %</t>
  </si>
  <si>
    <t>ITENS PENDENTES</t>
  </si>
  <si>
    <t>ID</t>
  </si>
  <si>
    <t>NOME DO PROJETO</t>
  </si>
  <si>
    <t>Tarefa 8</t>
  </si>
  <si>
    <t>Tarefa 9</t>
  </si>
  <si>
    <t>Tarefa 10</t>
  </si>
  <si>
    <t>Tarefa 11</t>
  </si>
  <si>
    <t>Tarefa 12</t>
  </si>
  <si>
    <t>Tarefa 13</t>
  </si>
  <si>
    <t>Tarefa 14</t>
  </si>
  <si>
    <t>Tarefa 15</t>
  </si>
  <si>
    <t>Tarefa 16</t>
  </si>
  <si>
    <t>Tarefa 17</t>
  </si>
  <si>
    <t>Tarefa 18</t>
  </si>
  <si>
    <t>Tarefa 19</t>
  </si>
  <si>
    <t>Tarefa 20</t>
  </si>
  <si>
    <t>Tarefa 1</t>
  </si>
  <si>
    <t>Tarefa 2</t>
  </si>
  <si>
    <t>Tarefa 3</t>
  </si>
  <si>
    <t>Tarefa 4</t>
  </si>
  <si>
    <t>Tarefa 5</t>
  </si>
  <si>
    <t>Tarefa 6</t>
  </si>
  <si>
    <t>Tarefa 7</t>
  </si>
  <si>
    <t>Contratação de Empresa Especializada para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</si>
</sst>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dd/yy;@"/>
    <numFmt numFmtId="165" formatCode="m/d;@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b/>
      <sz val="18"/>
      <color theme="1"/>
      <name val="Century Gothic"/>
      <family val="1"/>
    </font>
    <font>
      <sz val="22"/>
      <color theme="1"/>
      <name val="Century Gothic"/>
      <family val="1"/>
    </font>
    <font>
      <sz val="16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2"/>
    </font>
    <font>
      <sz val="8"/>
      <name val="Calibri"/>
      <family val="2"/>
      <scheme val="minor"/>
    </font>
    <font>
      <u/>
      <sz val="10"/>
      <color theme="1"/>
      <name val="Century Gothic"/>
      <family val="1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0CECE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9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 indent="1"/>
    </xf>
    <xf numFmtId="0" fontId="9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9" fillId="4" borderId="3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 indent="1"/>
    </xf>
    <xf numFmtId="0" fontId="2" fillId="8" borderId="3" xfId="0" applyFont="1" applyFill="1" applyBorder="1" applyAlignment="1">
      <alignment horizontal="left" vertical="center" wrapText="1" indent="1"/>
    </xf>
    <xf numFmtId="0" fontId="2" fillId="9" borderId="3" xfId="0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horizontal="left" vertical="center" wrapText="1" indent="1" readingOrder="1"/>
    </xf>
    <xf numFmtId="0" fontId="10" fillId="11" borderId="3" xfId="0" applyFont="1" applyFill="1" applyBorder="1" applyAlignment="1">
      <alignment horizontal="left" vertical="center" wrapText="1" indent="1" readingOrder="1"/>
    </xf>
    <xf numFmtId="0" fontId="2" fillId="12" borderId="3" xfId="0" applyFont="1" applyFill="1" applyBorder="1" applyAlignment="1">
      <alignment horizontal="left" vertical="center" indent="1"/>
    </xf>
    <xf numFmtId="0" fontId="10" fillId="9" borderId="3" xfId="0" applyFont="1" applyFill="1" applyBorder="1" applyAlignment="1">
      <alignment horizontal="left" vertical="center" wrapText="1" indent="1" readingOrder="1"/>
    </xf>
    <xf numFmtId="0" fontId="2" fillId="14" borderId="3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2" fillId="15" borderId="3" xfId="0" applyFont="1" applyFill="1" applyBorder="1" applyAlignment="1">
      <alignment horizontal="left" vertical="center" indent="1"/>
    </xf>
    <xf numFmtId="0" fontId="2" fillId="15" borderId="3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left" vertical="center" indent="1"/>
    </xf>
    <xf numFmtId="0" fontId="2" fillId="7" borderId="4" xfId="0" applyFont="1" applyFill="1" applyBorder="1" applyAlignment="1">
      <alignment horizontal="left" vertical="center" wrapText="1" indent="1"/>
    </xf>
    <xf numFmtId="1" fontId="2" fillId="16" borderId="3" xfId="0" applyNumberFormat="1" applyFont="1" applyFill="1" applyBorder="1" applyAlignment="1">
      <alignment horizontal="center" vertical="center"/>
    </xf>
    <xf numFmtId="9" fontId="2" fillId="16" borderId="3" xfId="0" applyNumberFormat="1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left" vertical="center" indent="1"/>
    </xf>
    <xf numFmtId="0" fontId="10" fillId="2" borderId="4" xfId="0" applyFont="1" applyFill="1" applyBorder="1" applyAlignment="1">
      <alignment horizontal="left" vertical="center" wrapText="1" indent="1" readingOrder="1"/>
    </xf>
    <xf numFmtId="0" fontId="2" fillId="0" borderId="4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1" fontId="2" fillId="16" borderId="2" xfId="0" applyNumberFormat="1" applyFont="1" applyFill="1" applyBorder="1" applyAlignment="1">
      <alignment horizontal="center" vertical="center"/>
    </xf>
    <xf numFmtId="9" fontId="2" fillId="16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1" fontId="11" fillId="15" borderId="5" xfId="0" applyNumberFormat="1" applyFont="1" applyFill="1" applyBorder="1" applyAlignment="1">
      <alignment horizontal="center" vertical="center"/>
    </xf>
    <xf numFmtId="9" fontId="11" fillId="15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0" fillId="18" borderId="8" xfId="0" applyFill="1" applyBorder="1"/>
    <xf numFmtId="0" fontId="0" fillId="10" borderId="8" xfId="0" applyFill="1" applyBorder="1"/>
    <xf numFmtId="0" fontId="0" fillId="19" borderId="8" xfId="0" applyFill="1" applyBorder="1"/>
    <xf numFmtId="0" fontId="0" fillId="17" borderId="8" xfId="0" applyFill="1" applyBorder="1"/>
    <xf numFmtId="0" fontId="0" fillId="20" borderId="8" xfId="0" applyFill="1" applyBorder="1"/>
    <xf numFmtId="0" fontId="12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left" vertical="center" wrapText="1" indent="1" readingOrder="1"/>
      <protection locked="0"/>
    </xf>
    <xf numFmtId="0" fontId="10" fillId="3" borderId="3" xfId="0" applyFont="1" applyFill="1" applyBorder="1" applyAlignment="1" applyProtection="1">
      <alignment horizontal="center" vertical="center" wrapText="1" readingOrder="1"/>
      <protection locked="0"/>
    </xf>
    <xf numFmtId="0" fontId="2" fillId="3" borderId="3" xfId="0" applyFont="1" applyFill="1" applyBorder="1" applyAlignment="1" applyProtection="1">
      <alignment horizontal="left" vertical="center" wrapText="1" indent="1"/>
      <protection locked="0"/>
    </xf>
    <xf numFmtId="1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left" vertical="center" wrapText="1" indent="1"/>
      <protection locked="0"/>
    </xf>
    <xf numFmtId="165" fontId="10" fillId="3" borderId="3" xfId="0" applyNumberFormat="1" applyFont="1" applyFill="1" applyBorder="1" applyAlignment="1" applyProtection="1">
      <alignment horizontal="left" vertical="center" wrapText="1" indent="1" readingOrder="1"/>
      <protection locked="0"/>
    </xf>
    <xf numFmtId="14" fontId="10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4" fontId="2" fillId="3" borderId="2" xfId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wrapText="1"/>
    </xf>
    <xf numFmtId="0" fontId="2" fillId="0" borderId="0" xfId="0" applyFont="1" applyAlignment="1" applyProtection="1">
      <alignment horizontal="left" vertical="center" wrapText="1"/>
    </xf>
    <xf numFmtId="0" fontId="9" fillId="6" borderId="3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10" fontId="5" fillId="2" borderId="2" xfId="0" applyNumberFormat="1" applyFont="1" applyFill="1" applyBorder="1" applyAlignment="1" applyProtection="1">
      <alignment horizontal="center" vertical="center" wrapText="1"/>
    </xf>
    <xf numFmtId="44" fontId="2" fillId="21" borderId="3" xfId="1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10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Moeda" xfId="1" builtinId="4"/>
    <cellStyle name="Normal" xfId="0" builtinId="0"/>
  </cellStyles>
  <dxfs count="21">
    <dxf>
      <fill>
        <patternFill>
          <bgColor rgb="FFD0CECE"/>
        </patternFill>
      </fill>
    </dxf>
    <dxf>
      <fill>
        <patternFill>
          <bgColor rgb="FFFFE699"/>
        </patternFill>
      </fill>
    </dxf>
    <dxf>
      <fill>
        <patternFill>
          <bgColor rgb="FFFF7575"/>
        </patternFill>
      </fill>
    </dxf>
    <dxf>
      <fill>
        <patternFill>
          <bgColor rgb="FFA9D08E"/>
        </patternFill>
      </fill>
    </dxf>
    <dxf>
      <fill>
        <patternFill>
          <bgColor theme="6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D0CECE"/>
      <color rgb="FF00B0F0"/>
      <color rgb="FFA9D08E"/>
      <color rgb="FFFF7575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37775853403746E-2"/>
          <c:y val="6.6709351408393541E-2"/>
          <c:w val="0.90161090085104967"/>
          <c:h val="0.907517452715317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'aaaa.mm.dd'!$E$10</c:f>
              <c:strCache>
                <c:ptCount val="1"/>
                <c:pt idx="0">
                  <c:v>DATA DE INÍCIO</c:v>
                </c:pt>
              </c:strCache>
            </c:strRef>
          </c:tx>
          <c:spPr>
            <a:noFill/>
            <a:ln>
              <a:noFill/>
              <a:prstDash val="solid"/>
            </a:ln>
          </c:spPr>
          <c:invertIfNegative val="0"/>
          <c:cat>
            <c:strRef>
              <c:f>'aaaa.mm.dd'!$B$11:$B$30</c:f>
              <c:strCache>
                <c:ptCount val="20"/>
                <c:pt idx="0">
                  <c:v>Tarefa 1</c:v>
                </c:pt>
                <c:pt idx="1">
                  <c:v>Tarefa 2</c:v>
                </c:pt>
                <c:pt idx="2">
                  <c:v>Tarefa 3</c:v>
                </c:pt>
                <c:pt idx="3">
                  <c:v>Tarefa 4</c:v>
                </c:pt>
                <c:pt idx="4">
                  <c:v>Tarefa 5</c:v>
                </c:pt>
                <c:pt idx="5">
                  <c:v>Tarefa 6</c:v>
                </c:pt>
                <c:pt idx="6">
                  <c:v>Tarefa 7</c:v>
                </c:pt>
                <c:pt idx="7">
                  <c:v>Tarefa 8</c:v>
                </c:pt>
                <c:pt idx="8">
                  <c:v>Tarefa 9</c:v>
                </c:pt>
                <c:pt idx="9">
                  <c:v>Tarefa 10</c:v>
                </c:pt>
                <c:pt idx="10">
                  <c:v>Tarefa 11</c:v>
                </c:pt>
                <c:pt idx="11">
                  <c:v>Tarefa 12</c:v>
                </c:pt>
                <c:pt idx="12">
                  <c:v>Tarefa 13</c:v>
                </c:pt>
                <c:pt idx="13">
                  <c:v>Tarefa 14</c:v>
                </c:pt>
                <c:pt idx="14">
                  <c:v>Tarefa 15</c:v>
                </c:pt>
                <c:pt idx="15">
                  <c:v>Tarefa 16</c:v>
                </c:pt>
                <c:pt idx="16">
                  <c:v>Tarefa 17</c:v>
                </c:pt>
                <c:pt idx="17">
                  <c:v>Tarefa 18</c:v>
                </c:pt>
                <c:pt idx="18">
                  <c:v>Tarefa 19</c:v>
                </c:pt>
                <c:pt idx="19">
                  <c:v>Tarefa 20</c:v>
                </c:pt>
              </c:strCache>
            </c:strRef>
          </c:cat>
          <c:val>
            <c:numRef>
              <c:f>'aaaa.mm.dd'!$E$11:$E$30</c:f>
              <c:numCache>
                <c:formatCode>m/d/yyyy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BDDD-48D3-BC4D-5D5D061CFD84}"/>
            </c:ext>
          </c:extLst>
        </c:ser>
        <c:ser>
          <c:idx val="1"/>
          <c:order val="1"/>
          <c:tx>
            <c:strRef>
              <c:f>'aaaa.mm.dd'!$G$10</c:f>
              <c:strCache>
                <c:ptCount val="1"/>
                <c:pt idx="0">
                  <c:v>DURAÇÃO 
em dias</c:v>
                </c:pt>
              </c:strCache>
            </c:strRef>
          </c:tx>
          <c:spPr>
            <a:solidFill>
              <a:srgbClr val="03C15A"/>
            </a:solidFill>
            <a:ln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DDD-48D3-BC4D-5D5D061CFD84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DDD-48D3-BC4D-5D5D061CFD84}"/>
              </c:ext>
            </c:extLst>
          </c:dPt>
          <c:dPt>
            <c:idx val="2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DDD-48D3-BC4D-5D5D061CFD84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DDD-48D3-BC4D-5D5D061CFD84}"/>
              </c:ext>
            </c:extLst>
          </c:dPt>
          <c:dPt>
            <c:idx val="4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DDD-48D3-BC4D-5D5D061CFD84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DDD-48D3-BC4D-5D5D061CFD84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DDD-48D3-BC4D-5D5D061CFD84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DDD-48D3-BC4D-5D5D061CFD84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DDD-48D3-BC4D-5D5D061CFD8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alpha val="79000"/>
                  <a:lumMod val="60000"/>
                  <a:lumOff val="40000"/>
                </a:schemeClr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DDD-48D3-BC4D-5D5D061CFD8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alpha val="79000"/>
                  <a:lumMod val="60000"/>
                  <a:lumOff val="40000"/>
                </a:schemeClr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DDD-48D3-BC4D-5D5D061CFD8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alpha val="79000"/>
                  <a:lumMod val="60000"/>
                  <a:lumOff val="40000"/>
                </a:schemeClr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BDDD-48D3-BC4D-5D5D061CFD8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alpha val="79000"/>
                  <a:lumMod val="60000"/>
                  <a:lumOff val="40000"/>
                </a:schemeClr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BDDD-48D3-BC4D-5D5D061CFD8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alpha val="79000"/>
                  <a:lumMod val="60000"/>
                  <a:lumOff val="40000"/>
                </a:schemeClr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BDDD-48D3-BC4D-5D5D061CFD84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BDDD-48D3-BC4D-5D5D061CFD84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BDDD-48D3-BC4D-5D5D061CFD84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BDDD-48D3-BC4D-5D5D061CFD84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BDDD-48D3-BC4D-5D5D061CFD84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BDDD-48D3-BC4D-5D5D061CFD84}"/>
              </c:ext>
            </c:extLst>
          </c:dPt>
          <c:cat>
            <c:strRef>
              <c:f>'aaaa.mm.dd'!$B$11:$B$30</c:f>
              <c:strCache>
                <c:ptCount val="20"/>
                <c:pt idx="0">
                  <c:v>Tarefa 1</c:v>
                </c:pt>
                <c:pt idx="1">
                  <c:v>Tarefa 2</c:v>
                </c:pt>
                <c:pt idx="2">
                  <c:v>Tarefa 3</c:v>
                </c:pt>
                <c:pt idx="3">
                  <c:v>Tarefa 4</c:v>
                </c:pt>
                <c:pt idx="4">
                  <c:v>Tarefa 5</c:v>
                </c:pt>
                <c:pt idx="5">
                  <c:v>Tarefa 6</c:v>
                </c:pt>
                <c:pt idx="6">
                  <c:v>Tarefa 7</c:v>
                </c:pt>
                <c:pt idx="7">
                  <c:v>Tarefa 8</c:v>
                </c:pt>
                <c:pt idx="8">
                  <c:v>Tarefa 9</c:v>
                </c:pt>
                <c:pt idx="9">
                  <c:v>Tarefa 10</c:v>
                </c:pt>
                <c:pt idx="10">
                  <c:v>Tarefa 11</c:v>
                </c:pt>
                <c:pt idx="11">
                  <c:v>Tarefa 12</c:v>
                </c:pt>
                <c:pt idx="12">
                  <c:v>Tarefa 13</c:v>
                </c:pt>
                <c:pt idx="13">
                  <c:v>Tarefa 14</c:v>
                </c:pt>
                <c:pt idx="14">
                  <c:v>Tarefa 15</c:v>
                </c:pt>
                <c:pt idx="15">
                  <c:v>Tarefa 16</c:v>
                </c:pt>
                <c:pt idx="16">
                  <c:v>Tarefa 17</c:v>
                </c:pt>
                <c:pt idx="17">
                  <c:v>Tarefa 18</c:v>
                </c:pt>
                <c:pt idx="18">
                  <c:v>Tarefa 19</c:v>
                </c:pt>
                <c:pt idx="19">
                  <c:v>Tarefa 20</c:v>
                </c:pt>
              </c:strCache>
            </c:strRef>
          </c:cat>
          <c:val>
            <c:numRef>
              <c:f>'aaaa.mm.dd'!$G$11:$G$30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BDDD-48D3-BC4D-5D5D061CF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rot="0" vert="horz" anchor="ctr" anchorCtr="1"/>
          <a:lstStyle/>
          <a:p>
            <a:pPr>
              <a:defRPr sz="950">
                <a:latin typeface="Century Gothic" panose="020B0502020202020204" pitchFamily="34" charset="0"/>
              </a:defRPr>
            </a:pPr>
            <a:endParaRPr lang="pt-BR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5855"/>
          <c:min val="45615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d/m;@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pt-BR"/>
          </a:p>
        </c:txPr>
        <c:crossAx val="70218496"/>
        <c:crosses val="autoZero"/>
        <c:crossBetween val="between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>
                <a:latin typeface="Century Gothic" panose="020B0502020202020204" pitchFamily="34" charset="0"/>
              </a:defRPr>
            </a:pPr>
            <a:r>
              <a:rPr lang="pt">
                <a:latin typeface="Century Gothic" panose="020B0502020202020204" pitchFamily="34" charset="0"/>
              </a:rPr>
              <a:t>STATUS DA TAREFA %</a:t>
            </a: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prstDash val="solid"/>
            </a:ln>
          </c:spPr>
          <c:dPt>
            <c:idx val="0"/>
            <c:bubble3D val="0"/>
            <c:spPr>
              <a:solidFill>
                <a:srgbClr val="81D6F0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20-4F76-BEA2-EF7589C0E194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020-4F76-BEA2-EF7589C0E194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020-4F76-BEA2-EF7589C0E1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020-4F76-BEA2-EF7589C0E194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020-4F76-BEA2-EF7589C0E194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'aaaa.mm.dd'!$B$34:$B$38</c:f>
              <c:strCache>
                <c:ptCount val="5"/>
                <c:pt idx="0">
                  <c:v>Não Iniciado</c:v>
                </c:pt>
                <c:pt idx="1">
                  <c:v>Em andamento</c:v>
                </c:pt>
                <c:pt idx="2">
                  <c:v>Finalizado</c:v>
                </c:pt>
                <c:pt idx="3">
                  <c:v>Atrasado</c:v>
                </c:pt>
                <c:pt idx="4">
                  <c:v>Em espera</c:v>
                </c:pt>
              </c:strCache>
            </c:strRef>
          </c:cat>
          <c:val>
            <c:numRef>
              <c:f>'aaaa.mm.dd'!$C$34:$C$38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20-4F76-BEA2-EF7589C0E194}"/>
            </c:ext>
          </c:extLst>
        </c:ser>
        <c:ser>
          <c:idx val="1"/>
          <c:order val="1"/>
          <c:spPr>
            <a:ln>
              <a:prstDash val="solid"/>
            </a:ln>
          </c:spPr>
          <c:dPt>
            <c:idx val="0"/>
            <c:bubble3D val="0"/>
            <c:spPr>
              <a:solidFill>
                <a:srgbClr val="81D6F0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020-4F76-BEA2-EF7589C0E194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020-4F76-BEA2-EF7589C0E194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020-4F76-BEA2-EF7589C0E1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020-4F76-BEA2-EF7589C0E194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020-4F76-BEA2-EF7589C0E194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'aaaa.mm.dd'!$B$34:$B$38</c:f>
              <c:strCache>
                <c:ptCount val="5"/>
                <c:pt idx="0">
                  <c:v>Não Iniciado</c:v>
                </c:pt>
                <c:pt idx="1">
                  <c:v>Em andamento</c:v>
                </c:pt>
                <c:pt idx="2">
                  <c:v>Finalizado</c:v>
                </c:pt>
                <c:pt idx="3">
                  <c:v>Atrasado</c:v>
                </c:pt>
                <c:pt idx="4">
                  <c:v>Em espera</c:v>
                </c:pt>
              </c:strCache>
            </c:strRef>
          </c:cat>
          <c:val>
            <c:numRef>
              <c:f>'aaaa.mm.dd'!$C$34:$C$38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020-4F76-BEA2-EF7589C0E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r>
              <a:rPr lang="pt">
                <a:latin typeface="Century Gothic" panose="020B0502020202020204" pitchFamily="34" charset="0"/>
              </a:rPr>
              <a:t>ORÇAMENTO</a:t>
            </a:r>
          </a:p>
          <a:p>
            <a:pPr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59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spPr>
            <a:ln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/>
                  </a:gs>
                </a:gsLst>
                <a:lin ang="0" scaled="0"/>
              </a:gra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07-4E36-A393-2CF3F917CA08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/>
                  </a:gs>
                </a:gsLst>
                <a:lin ang="0" scaled="0"/>
              </a:gra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D07-4E36-A393-2CF3F917CA08}"/>
              </c:ext>
            </c:extLst>
          </c:dPt>
          <c:cat>
            <c:strRef>
              <c:f>'aaaa.mm.dd'!$F$33:$F$34</c:f>
              <c:strCache>
                <c:ptCount val="2"/>
                <c:pt idx="0">
                  <c:v>CONTRATADO</c:v>
                </c:pt>
                <c:pt idx="1">
                  <c:v>EXECUTADO</c:v>
                </c:pt>
              </c:strCache>
            </c:strRef>
          </c:cat>
          <c:val>
            <c:numRef>
              <c:f>'aaaa.mm.dd'!$G$33:$G$34</c:f>
              <c:numCache>
                <c:formatCode>_("R$"* #,##0.00_);_("R$"* \(#,##0.00\);_("R$"* "-"??_);_(@_)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BD07-4E36-A393-2CF3F917C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endParaRPr lang="pt-BR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2500000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_(&quot;R$&quot;* #,##0.00_);_(&quot;R$&quot;* \(#,##0.00\);_(&quot;R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pt-BR"/>
          </a:p>
        </c:txPr>
        <c:crossAx val="74175232"/>
        <c:crosses val="autoZero"/>
        <c:crossBetween val="between"/>
        <c:majorUnit val="2000000"/>
        <c:minorUnit val="100000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r>
              <a:rPr lang="pt">
                <a:latin typeface="Century Gothic" panose="020B0502020202020204" pitchFamily="34" charset="0"/>
              </a:rPr>
              <a:t>ITENS PENDENTES</a:t>
            </a:r>
            <a:endParaRPr lang="en-US" baseline="0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9B-4583-93DB-87E5E3BF120F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9B-4583-93DB-87E5E3BF12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9B-4583-93DB-87E5E3BF120F}"/>
              </c:ext>
            </c:extLst>
          </c:dPt>
          <c:cat>
            <c:strRef>
              <c:f>'aaaa.mm.dd'!$F$42:$F$44</c:f>
              <c:strCache>
                <c:ptCount val="3"/>
                <c:pt idx="0">
                  <c:v>Decisões</c:v>
                </c:pt>
                <c:pt idx="1">
                  <c:v>Ações</c:v>
                </c:pt>
                <c:pt idx="2">
                  <c:v>Solicitações de alteração </c:v>
                </c:pt>
              </c:strCache>
            </c:strRef>
          </c:cat>
          <c:val>
            <c:numRef>
              <c:f>'aaaa.mm.dd'!$G$42:$G$44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B-4583-93DB-87E5E3BF1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pt-BR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pt-BR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>
                <a:latin typeface="Century Gothic" panose="020B0502020202020204" pitchFamily="34" charset="0"/>
              </a:defRPr>
            </a:pPr>
            <a:r>
              <a:rPr lang="pt">
                <a:latin typeface="Century Gothic" panose="020B0502020202020204" pitchFamily="34" charset="0"/>
              </a:rPr>
              <a:t>PRIORIDADE DE TAREFA %</a:t>
            </a: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22-4F2D-8CD4-D42D0A92B852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922-4F2D-8CD4-D42D0A92B852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922-4F2D-8CD4-D42D0A92B8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922-4F2D-8CD4-D42D0A92B852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922-4F2D-8CD4-D42D0A92B852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'aaaa.mm.dd'!$B$43:$B$45</c:f>
              <c:strCache>
                <c:ptCount val="3"/>
                <c:pt idx="0">
                  <c:v>Alto</c:v>
                </c:pt>
                <c:pt idx="1">
                  <c:v>Média</c:v>
                </c:pt>
                <c:pt idx="2">
                  <c:v>Baixo</c:v>
                </c:pt>
              </c:strCache>
            </c:strRef>
          </c:cat>
          <c:val>
            <c:numRef>
              <c:f>'aaaa.mm.dd'!$C$43:$C$45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22-4F2D-8CD4-D42D0A92B852}"/>
            </c:ext>
          </c:extLst>
        </c:ser>
        <c:ser>
          <c:idx val="1"/>
          <c:order val="1"/>
          <c:spPr>
            <a:ln>
              <a:prstDash val="solid"/>
            </a:ln>
          </c:spPr>
          <c:dPt>
            <c:idx val="0"/>
            <c:bubble3D val="0"/>
            <c:spPr>
              <a:solidFill>
                <a:srgbClr val="81D6F0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922-4F2D-8CD4-D42D0A92B852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922-4F2D-8CD4-D42D0A92B852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922-4F2D-8CD4-D42D0A92B8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922-4F2D-8CD4-D42D0A92B852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922-4F2D-8CD4-D42D0A92B852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'aaaa.mm.dd'!$B$43:$B$45</c:f>
              <c:strCache>
                <c:ptCount val="3"/>
                <c:pt idx="0">
                  <c:v>Alto</c:v>
                </c:pt>
                <c:pt idx="1">
                  <c:v>Média</c:v>
                </c:pt>
                <c:pt idx="2">
                  <c:v>Baixo</c:v>
                </c:pt>
              </c:strCache>
            </c:strRef>
          </c:cat>
          <c:val>
            <c:numRef>
              <c:f>'aaaa.mm.dd'!$C$43:$C$45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22-4F2D-8CD4-D42D0A92B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38098</xdr:colOff>
      <xdr:row>4</xdr:row>
      <xdr:rowOff>114300</xdr:rowOff>
    </xdr:from>
    <xdr:to>
      <xdr:col>9</xdr:col>
      <xdr:colOff>2330823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0D9B0F-8910-4032-B643-FD8568AD6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24494</xdr:colOff>
      <xdr:row>4</xdr:row>
      <xdr:rowOff>5143500</xdr:rowOff>
    </xdr:from>
    <xdr:to>
      <xdr:col>2</xdr:col>
      <xdr:colOff>802822</xdr:colOff>
      <xdr:row>5</xdr:row>
      <xdr:rowOff>3136899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FDE33E-78F5-4D2F-9454-C5879168A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116000</xdr:colOff>
      <xdr:row>4</xdr:row>
      <xdr:rowOff>5150191</xdr:rowOff>
    </xdr:from>
    <xdr:to>
      <xdr:col>9</xdr:col>
      <xdr:colOff>3061608</xdr:colOff>
      <xdr:row>5</xdr:row>
      <xdr:rowOff>1510394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D65ED3-0481-49E5-8488-AC0CDB608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1305153</xdr:colOff>
      <xdr:row>4</xdr:row>
      <xdr:rowOff>5129892</xdr:rowOff>
    </xdr:from>
    <xdr:to>
      <xdr:col>8</xdr:col>
      <xdr:colOff>27215</xdr:colOff>
      <xdr:row>5</xdr:row>
      <xdr:rowOff>2476501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DD9B49E-911D-485E-A3AB-1A66C7E04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952500</xdr:colOff>
      <xdr:row>4</xdr:row>
      <xdr:rowOff>5129892</xdr:rowOff>
    </xdr:from>
    <xdr:to>
      <xdr:col>5</xdr:col>
      <xdr:colOff>1224642</xdr:colOff>
      <xdr:row>5</xdr:row>
      <xdr:rowOff>3143251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AE891BF-DADA-4456-BF43-A2FDA4D54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966107</xdr:colOff>
      <xdr:row>0</xdr:row>
      <xdr:rowOff>27215</xdr:rowOff>
    </xdr:from>
    <xdr:to>
      <xdr:col>7</xdr:col>
      <xdr:colOff>571499</xdr:colOff>
      <xdr:row>0</xdr:row>
      <xdr:rowOff>868778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D0D0DCB-A2B4-4370-8AE0-CCF3C1466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00232" y="27215"/>
          <a:ext cx="3148693" cy="841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7BC2D-EEFB-4524-9852-9A55DF920365}">
  <sheetPr codeName="Planilha1">
    <tabColor theme="3" tint="0.39997558519241921"/>
    <pageSetUpPr fitToPage="1"/>
  </sheetPr>
  <dimension ref="A1:JV1022"/>
  <sheetViews>
    <sheetView showGridLines="0" tabSelected="1" zoomScale="85" zoomScaleNormal="85" workbookViewId="0">
      <pane ySplit="1" topLeftCell="A2" activePane="bottomLeft" state="frozen"/>
      <selection pane="bottomLeft" activeCell="H37" sqref="H37"/>
    </sheetView>
  </sheetViews>
  <sheetFormatPr defaultColWidth="11" defaultRowHeight="13.5" x14ac:dyDescent="0.25"/>
  <cols>
    <col min="1" max="1" width="3.375" style="3" customWidth="1"/>
    <col min="2" max="2" width="35.875" style="3" customWidth="1"/>
    <col min="3" max="3" width="7.875" style="3" customWidth="1"/>
    <col min="4" max="4" width="19.75" style="3" customWidth="1"/>
    <col min="5" max="5" width="10.875" style="3" customWidth="1"/>
    <col min="6" max="6" width="25.125" style="3" bestFit="1" customWidth="1"/>
    <col min="7" max="7" width="21.375" style="3" customWidth="1"/>
    <col min="8" max="8" width="22.125" style="3" customWidth="1"/>
    <col min="9" max="9" width="17.125" style="3" customWidth="1"/>
    <col min="10" max="10" width="47.75" style="3" customWidth="1"/>
    <col min="11" max="11" width="17.125" style="3" customWidth="1"/>
    <col min="12" max="12" width="20.125" style="3" hidden="1" customWidth="1"/>
    <col min="13" max="13" width="12.875" style="3" hidden="1" customWidth="1"/>
    <col min="14" max="14" width="25.125" style="3" hidden="1" customWidth="1"/>
    <col min="15" max="15" width="11" style="3" hidden="1" customWidth="1"/>
    <col min="16" max="16" width="11" style="3" customWidth="1"/>
    <col min="17" max="17" width="14.25" style="3" hidden="1" customWidth="1"/>
    <col min="18" max="18" width="23.5" style="3" hidden="1" customWidth="1"/>
    <col min="19" max="19" width="11" style="3" customWidth="1"/>
    <col min="20" max="16384" width="11" style="3"/>
  </cols>
  <sheetData>
    <row r="1" spans="1:259" ht="77.25" customHeight="1" x14ac:dyDescent="0.25">
      <c r="A1" s="1"/>
      <c r="B1" s="2" t="s">
        <v>0</v>
      </c>
      <c r="I1" s="71"/>
      <c r="J1" s="72"/>
      <c r="K1" s="71"/>
      <c r="L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9" s="7" customFormat="1" ht="50.25" thickBot="1" x14ac:dyDescent="0.3">
      <c r="A2" s="4"/>
      <c r="B2" s="54" t="s">
        <v>39</v>
      </c>
      <c r="C2" s="79"/>
      <c r="D2" s="80"/>
      <c r="E2" s="81"/>
      <c r="F2" s="47" t="s">
        <v>1</v>
      </c>
      <c r="G2" s="5" t="s">
        <v>2</v>
      </c>
      <c r="H2" s="6" t="s">
        <v>3</v>
      </c>
      <c r="I2" s="5" t="s">
        <v>4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259" ht="55.5" customHeight="1" thickBot="1" x14ac:dyDescent="0.3">
      <c r="A3" s="1"/>
      <c r="B3" s="75" t="s">
        <v>60</v>
      </c>
      <c r="C3" s="76"/>
      <c r="D3" s="76"/>
      <c r="E3" s="77"/>
      <c r="F3" s="55"/>
      <c r="G3" s="55"/>
      <c r="H3" s="56" t="s">
        <v>20</v>
      </c>
      <c r="I3" s="73" t="e">
        <f>G34/G33</f>
        <v>#DIV/0!</v>
      </c>
      <c r="J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9" ht="35.1" customHeight="1" x14ac:dyDescent="0.25">
      <c r="A4" s="1"/>
      <c r="B4" s="8" t="s">
        <v>6</v>
      </c>
      <c r="C4" s="9"/>
      <c r="D4" s="9"/>
      <c r="E4" s="9"/>
      <c r="F4" s="10"/>
      <c r="G4" s="11"/>
      <c r="H4" s="1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9" ht="409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9" ht="323.10000000000002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9" ht="57" customHeight="1" x14ac:dyDescent="0.25">
      <c r="A8" s="1"/>
      <c r="B8" s="78" t="s">
        <v>7</v>
      </c>
      <c r="C8" s="78"/>
      <c r="D8" s="78"/>
      <c r="E8" s="78"/>
      <c r="F8" s="7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9" ht="24.95" customHeight="1" x14ac:dyDescent="0.25">
      <c r="A9" s="1"/>
      <c r="B9" s="13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9" s="17" customFormat="1" ht="25.5" x14ac:dyDescent="0.25">
      <c r="A10" s="14"/>
      <c r="B10" s="15" t="s">
        <v>9</v>
      </c>
      <c r="C10" s="15" t="s">
        <v>38</v>
      </c>
      <c r="D10" s="15" t="s">
        <v>10</v>
      </c>
      <c r="E10" s="16" t="s">
        <v>11</v>
      </c>
      <c r="F10" s="16" t="s">
        <v>12</v>
      </c>
      <c r="G10" s="69" t="s">
        <v>13</v>
      </c>
      <c r="H10" s="15" t="s">
        <v>14</v>
      </c>
      <c r="I10" s="15" t="s">
        <v>15</v>
      </c>
      <c r="J10" s="15" t="s">
        <v>16</v>
      </c>
      <c r="K10" s="15" t="s">
        <v>17</v>
      </c>
      <c r="M10" s="18" t="s">
        <v>14</v>
      </c>
      <c r="N10" s="18" t="s">
        <v>15</v>
      </c>
      <c r="O10" s="18" t="s">
        <v>17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</row>
    <row r="11" spans="1:259" s="20" customFormat="1" x14ac:dyDescent="0.25">
      <c r="A11" s="19"/>
      <c r="B11" s="57" t="s">
        <v>53</v>
      </c>
      <c r="C11" s="58"/>
      <c r="D11" s="59"/>
      <c r="E11" s="60"/>
      <c r="F11" s="60"/>
      <c r="G11" s="70" t="str">
        <f>IF(AND(E11&lt;&gt;"",F11&lt;&gt;"",E11=F11),1,IF(AND(E11&lt;&gt;"",F11&lt;&gt;""),F11-E11,""))</f>
        <v/>
      </c>
      <c r="H11" s="59"/>
      <c r="I11" s="59"/>
      <c r="J11" s="61"/>
      <c r="K11" s="59"/>
      <c r="M11" s="21" t="s">
        <v>20</v>
      </c>
      <c r="N11" s="22" t="s">
        <v>21</v>
      </c>
      <c r="O11" s="23" t="s">
        <v>22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</row>
    <row r="12" spans="1:259" s="20" customFormat="1" ht="13.5" customHeight="1" x14ac:dyDescent="0.25">
      <c r="A12" s="19"/>
      <c r="B12" s="57" t="s">
        <v>54</v>
      </c>
      <c r="C12" s="58"/>
      <c r="D12" s="62"/>
      <c r="E12" s="63"/>
      <c r="F12" s="60"/>
      <c r="G12" s="70" t="str">
        <f t="shared" ref="G12:G30" si="0">IF(AND(E12&lt;&gt;"",F12&lt;&gt;"",E12=F12),1,IF(AND(E12&lt;&gt;"",F12&lt;&gt;""),F12-E12,""))</f>
        <v/>
      </c>
      <c r="H12" s="57"/>
      <c r="I12" s="57"/>
      <c r="J12" s="61"/>
      <c r="K12" s="59"/>
      <c r="M12" s="24" t="s">
        <v>5</v>
      </c>
      <c r="N12" s="25" t="s">
        <v>25</v>
      </c>
      <c r="O12" s="26" t="s">
        <v>26</v>
      </c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</row>
    <row r="13" spans="1:259" s="20" customFormat="1" x14ac:dyDescent="0.25">
      <c r="A13" s="19"/>
      <c r="B13" s="57" t="s">
        <v>55</v>
      </c>
      <c r="C13" s="58"/>
      <c r="D13" s="59"/>
      <c r="E13" s="63"/>
      <c r="F13" s="63"/>
      <c r="G13" s="70" t="str">
        <f t="shared" si="0"/>
        <v/>
      </c>
      <c r="H13" s="57"/>
      <c r="I13" s="57"/>
      <c r="J13" s="61"/>
      <c r="K13" s="59"/>
      <c r="M13" s="24" t="s">
        <v>27</v>
      </c>
      <c r="N13" s="27" t="s">
        <v>18</v>
      </c>
      <c r="O13" s="28" t="s">
        <v>24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</row>
    <row r="14" spans="1:259" s="20" customFormat="1" x14ac:dyDescent="0.25">
      <c r="A14" s="19"/>
      <c r="B14" s="57" t="s">
        <v>56</v>
      </c>
      <c r="C14" s="58"/>
      <c r="D14" s="62"/>
      <c r="E14" s="63"/>
      <c r="F14" s="63"/>
      <c r="G14" s="70" t="str">
        <f t="shared" si="0"/>
        <v/>
      </c>
      <c r="H14" s="57"/>
      <c r="I14" s="57"/>
      <c r="J14" s="61"/>
      <c r="K14" s="59"/>
      <c r="M14" s="29" t="s">
        <v>23</v>
      </c>
      <c r="N14" s="29"/>
      <c r="O14" s="19" t="s">
        <v>19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</row>
    <row r="15" spans="1:259" s="20" customFormat="1" x14ac:dyDescent="0.25">
      <c r="A15" s="19"/>
      <c r="B15" s="57" t="s">
        <v>57</v>
      </c>
      <c r="C15" s="58"/>
      <c r="D15" s="62"/>
      <c r="E15" s="63"/>
      <c r="F15" s="63"/>
      <c r="G15" s="70" t="str">
        <f t="shared" si="0"/>
        <v/>
      </c>
      <c r="H15" s="57"/>
      <c r="I15" s="57"/>
      <c r="J15" s="61"/>
      <c r="K15" s="59"/>
      <c r="M15" s="29" t="s">
        <v>28</v>
      </c>
      <c r="N15" s="1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</row>
    <row r="16" spans="1:259" s="20" customFormat="1" x14ac:dyDescent="0.25">
      <c r="A16" s="19"/>
      <c r="B16" s="57" t="s">
        <v>58</v>
      </c>
      <c r="C16" s="58"/>
      <c r="D16" s="64"/>
      <c r="E16" s="63"/>
      <c r="F16" s="63"/>
      <c r="G16" s="70" t="str">
        <f t="shared" si="0"/>
        <v/>
      </c>
      <c r="H16" s="57"/>
      <c r="I16" s="57"/>
      <c r="J16" s="61"/>
      <c r="K16" s="59"/>
      <c r="L16" s="1"/>
      <c r="M16" s="19"/>
      <c r="N16" s="1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</row>
    <row r="17" spans="1:259" s="20" customFormat="1" x14ac:dyDescent="0.25">
      <c r="A17" s="19"/>
      <c r="B17" s="57" t="s">
        <v>59</v>
      </c>
      <c r="C17" s="58"/>
      <c r="D17" s="64"/>
      <c r="E17" s="63"/>
      <c r="F17" s="63"/>
      <c r="G17" s="70" t="str">
        <f t="shared" si="0"/>
        <v/>
      </c>
      <c r="H17" s="57"/>
      <c r="I17" s="57"/>
      <c r="J17" s="59"/>
      <c r="K17" s="59"/>
      <c r="L17" s="1"/>
      <c r="M17" s="19"/>
      <c r="N17" s="1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</row>
    <row r="18" spans="1:259" s="20" customFormat="1" x14ac:dyDescent="0.25">
      <c r="A18" s="19"/>
      <c r="B18" s="57" t="s">
        <v>40</v>
      </c>
      <c r="C18" s="58"/>
      <c r="D18" s="64"/>
      <c r="E18" s="63"/>
      <c r="F18" s="63"/>
      <c r="G18" s="70" t="str">
        <f t="shared" si="0"/>
        <v/>
      </c>
      <c r="H18" s="57"/>
      <c r="I18" s="57"/>
      <c r="J18" s="59"/>
      <c r="K18" s="59"/>
      <c r="L18" s="1"/>
      <c r="M18" s="19"/>
      <c r="N18" s="1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</row>
    <row r="19" spans="1:259" s="20" customFormat="1" x14ac:dyDescent="0.25">
      <c r="A19" s="19"/>
      <c r="B19" s="57" t="s">
        <v>41</v>
      </c>
      <c r="C19" s="58"/>
      <c r="D19" s="64"/>
      <c r="E19" s="63"/>
      <c r="F19" s="63"/>
      <c r="G19" s="70" t="str">
        <f t="shared" si="0"/>
        <v/>
      </c>
      <c r="H19" s="57"/>
      <c r="I19" s="57"/>
      <c r="J19" s="59"/>
      <c r="K19" s="59"/>
      <c r="L19" s="1"/>
      <c r="M19" s="19"/>
      <c r="N19" s="1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</row>
    <row r="20" spans="1:259" s="20" customFormat="1" ht="15.75" x14ac:dyDescent="0.25">
      <c r="A20" s="19"/>
      <c r="B20" s="57" t="s">
        <v>42</v>
      </c>
      <c r="C20" s="58"/>
      <c r="D20" s="64"/>
      <c r="E20" s="63"/>
      <c r="F20" s="60"/>
      <c r="G20" s="70" t="str">
        <f t="shared" si="0"/>
        <v/>
      </c>
      <c r="H20" s="57"/>
      <c r="I20" s="57"/>
      <c r="J20" s="59"/>
      <c r="K20" s="59"/>
      <c r="L20" s="1"/>
      <c r="M20" s="19"/>
      <c r="N20" s="1"/>
      <c r="O20" s="19"/>
      <c r="P20" s="19"/>
      <c r="Q20" s="48" t="s">
        <v>20</v>
      </c>
      <c r="R20" s="4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</row>
    <row r="21" spans="1:259" s="20" customFormat="1" ht="15.75" x14ac:dyDescent="0.25">
      <c r="A21" s="19"/>
      <c r="B21" s="57" t="s">
        <v>43</v>
      </c>
      <c r="C21" s="58"/>
      <c r="D21" s="64"/>
      <c r="E21" s="63"/>
      <c r="F21" s="60"/>
      <c r="G21" s="70" t="str">
        <f t="shared" si="0"/>
        <v/>
      </c>
      <c r="H21" s="57"/>
      <c r="I21" s="57"/>
      <c r="J21" s="59"/>
      <c r="K21" s="59"/>
      <c r="L21" s="1"/>
      <c r="M21" s="19"/>
      <c r="N21" s="1"/>
      <c r="O21" s="19"/>
      <c r="P21" s="19"/>
      <c r="Q21" s="48" t="s">
        <v>5</v>
      </c>
      <c r="R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</row>
    <row r="22" spans="1:259" s="20" customFormat="1" ht="15.75" x14ac:dyDescent="0.25">
      <c r="A22" s="19"/>
      <c r="B22" s="57" t="s">
        <v>44</v>
      </c>
      <c r="C22" s="58"/>
      <c r="D22" s="64"/>
      <c r="E22" s="63"/>
      <c r="F22" s="60"/>
      <c r="G22" s="70" t="str">
        <f t="shared" si="0"/>
        <v/>
      </c>
      <c r="H22" s="57"/>
      <c r="I22" s="57"/>
      <c r="J22" s="59"/>
      <c r="K22" s="59"/>
      <c r="L22" s="1"/>
      <c r="M22" s="19"/>
      <c r="N22" s="1"/>
      <c r="O22" s="19"/>
      <c r="P22" s="19"/>
      <c r="Q22" s="48" t="s">
        <v>27</v>
      </c>
      <c r="R22" s="51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</row>
    <row r="23" spans="1:259" s="20" customFormat="1" ht="15.75" x14ac:dyDescent="0.25">
      <c r="A23" s="19"/>
      <c r="B23" s="57" t="s">
        <v>45</v>
      </c>
      <c r="C23" s="58"/>
      <c r="D23" s="64"/>
      <c r="E23" s="63"/>
      <c r="F23" s="60"/>
      <c r="G23" s="70" t="str">
        <f t="shared" si="0"/>
        <v/>
      </c>
      <c r="H23" s="57"/>
      <c r="I23" s="57"/>
      <c r="J23" s="59"/>
      <c r="K23" s="59"/>
      <c r="L23" s="1"/>
      <c r="M23" s="1"/>
      <c r="N23" s="1"/>
      <c r="O23" s="19"/>
      <c r="P23" s="19"/>
      <c r="Q23" s="48" t="s">
        <v>23</v>
      </c>
      <c r="R23" s="52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</row>
    <row r="24" spans="1:259" s="20" customFormat="1" ht="15.75" x14ac:dyDescent="0.25">
      <c r="A24" s="19"/>
      <c r="B24" s="57" t="s">
        <v>46</v>
      </c>
      <c r="C24" s="58"/>
      <c r="D24" s="64"/>
      <c r="E24" s="63"/>
      <c r="F24" s="60"/>
      <c r="G24" s="70" t="str">
        <f t="shared" si="0"/>
        <v/>
      </c>
      <c r="H24" s="57"/>
      <c r="I24" s="57"/>
      <c r="J24" s="59"/>
      <c r="K24" s="59"/>
      <c r="L24" s="1"/>
      <c r="M24" s="1"/>
      <c r="N24" s="1"/>
      <c r="O24" s="19"/>
      <c r="P24" s="19"/>
      <c r="Q24" s="48" t="s">
        <v>28</v>
      </c>
      <c r="R24" s="53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</row>
    <row r="25" spans="1:259" s="20" customFormat="1" x14ac:dyDescent="0.25">
      <c r="A25" s="19"/>
      <c r="B25" s="57" t="s">
        <v>47</v>
      </c>
      <c r="C25" s="58"/>
      <c r="D25" s="59"/>
      <c r="E25" s="63"/>
      <c r="F25" s="60"/>
      <c r="G25" s="70" t="str">
        <f t="shared" si="0"/>
        <v/>
      </c>
      <c r="H25" s="57"/>
      <c r="I25" s="57"/>
      <c r="J25" s="59"/>
      <c r="K25" s="59"/>
      <c r="L25" s="1"/>
      <c r="M25" s="1"/>
      <c r="N25" s="1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</row>
    <row r="26" spans="1:259" s="20" customFormat="1" x14ac:dyDescent="0.25">
      <c r="A26" s="19"/>
      <c r="B26" s="57" t="s">
        <v>48</v>
      </c>
      <c r="C26" s="58"/>
      <c r="D26" s="59"/>
      <c r="E26" s="63"/>
      <c r="F26" s="60"/>
      <c r="G26" s="70" t="str">
        <f t="shared" si="0"/>
        <v/>
      </c>
      <c r="H26" s="57"/>
      <c r="I26" s="57"/>
      <c r="J26" s="59"/>
      <c r="K26" s="59"/>
      <c r="L26" s="1"/>
      <c r="M26" s="1"/>
      <c r="N26" s="1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</row>
    <row r="27" spans="1:259" s="20" customFormat="1" x14ac:dyDescent="0.25">
      <c r="A27" s="19"/>
      <c r="B27" s="57" t="s">
        <v>49</v>
      </c>
      <c r="C27" s="58"/>
      <c r="D27" s="59"/>
      <c r="E27" s="63"/>
      <c r="F27" s="60"/>
      <c r="G27" s="70" t="str">
        <f t="shared" si="0"/>
        <v/>
      </c>
      <c r="H27" s="57"/>
      <c r="I27" s="57"/>
      <c r="J27" s="59"/>
      <c r="K27" s="59"/>
      <c r="L27" s="1"/>
      <c r="M27" s="1"/>
      <c r="N27" s="1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</row>
    <row r="28" spans="1:259" s="20" customFormat="1" x14ac:dyDescent="0.25">
      <c r="A28" s="19"/>
      <c r="B28" s="57" t="s">
        <v>50</v>
      </c>
      <c r="C28" s="58"/>
      <c r="D28" s="59"/>
      <c r="E28" s="63"/>
      <c r="F28" s="60"/>
      <c r="G28" s="70" t="str">
        <f t="shared" si="0"/>
        <v/>
      </c>
      <c r="H28" s="57"/>
      <c r="I28" s="57"/>
      <c r="J28" s="59"/>
      <c r="K28" s="59"/>
      <c r="L28" s="1"/>
      <c r="M28" s="1"/>
      <c r="N28" s="1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</row>
    <row r="29" spans="1:259" s="20" customFormat="1" x14ac:dyDescent="0.25">
      <c r="A29" s="19"/>
      <c r="B29" s="57" t="s">
        <v>51</v>
      </c>
      <c r="C29" s="58"/>
      <c r="D29" s="59"/>
      <c r="E29" s="63"/>
      <c r="F29" s="60"/>
      <c r="G29" s="70" t="str">
        <f t="shared" si="0"/>
        <v/>
      </c>
      <c r="H29" s="57"/>
      <c r="I29" s="57"/>
      <c r="J29" s="59"/>
      <c r="K29" s="59"/>
      <c r="L29" s="1"/>
      <c r="M29" s="1"/>
      <c r="N29" s="1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</row>
    <row r="30" spans="1:259" s="68" customFormat="1" x14ac:dyDescent="0.25">
      <c r="A30" s="66"/>
      <c r="B30" s="57" t="s">
        <v>52</v>
      </c>
      <c r="C30" s="58"/>
      <c r="D30" s="59"/>
      <c r="E30" s="63"/>
      <c r="F30" s="60"/>
      <c r="G30" s="70" t="str">
        <f t="shared" si="0"/>
        <v/>
      </c>
      <c r="H30" s="57"/>
      <c r="I30" s="57"/>
      <c r="J30" s="59"/>
      <c r="K30" s="59"/>
      <c r="L30" s="67"/>
      <c r="M30" s="67"/>
      <c r="N30" s="67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  <c r="IQ30" s="66"/>
      <c r="IR30" s="66"/>
      <c r="IS30" s="66"/>
      <c r="IT30" s="66"/>
      <c r="IU30" s="66"/>
      <c r="IV30" s="66"/>
      <c r="IW30" s="66"/>
      <c r="IX30" s="66"/>
      <c r="IY30" s="66"/>
    </row>
    <row r="31" spans="1:25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9" ht="24.95" customHeight="1" x14ac:dyDescent="0.25">
      <c r="A32" s="1"/>
      <c r="B32" s="13" t="s">
        <v>29</v>
      </c>
      <c r="C32" s="4"/>
      <c r="D32" s="1"/>
      <c r="E32" s="1"/>
      <c r="F32" s="13" t="s">
        <v>30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s="30" customFormat="1" ht="23.1" customHeight="1" x14ac:dyDescent="0.25">
      <c r="B33" s="31" t="s">
        <v>14</v>
      </c>
      <c r="C33" s="32" t="s">
        <v>31</v>
      </c>
      <c r="D33" s="32" t="s">
        <v>32</v>
      </c>
      <c r="F33" s="33" t="s">
        <v>33</v>
      </c>
      <c r="G33" s="74"/>
    </row>
    <row r="34" spans="1:258" s="30" customFormat="1" ht="23.1" customHeight="1" thickBot="1" x14ac:dyDescent="0.3">
      <c r="B34" s="34" t="s">
        <v>20</v>
      </c>
      <c r="C34" s="35">
        <f>COUNTIF(H11:H30,M11)</f>
        <v>0</v>
      </c>
      <c r="D34" s="36" t="str">
        <f>IFERROR(C34/C39,"")</f>
        <v/>
      </c>
      <c r="F34" s="37" t="s">
        <v>34</v>
      </c>
      <c r="G34" s="65"/>
    </row>
    <row r="35" spans="1:258" s="30" customFormat="1" ht="23.1" customHeight="1" x14ac:dyDescent="0.25">
      <c r="B35" s="24" t="s">
        <v>5</v>
      </c>
      <c r="C35" s="35">
        <f>COUNTIF(H11:H30,M12)</f>
        <v>0</v>
      </c>
      <c r="D35" s="36" t="str">
        <f>IFERROR(C35/C39,"")</f>
        <v/>
      </c>
    </row>
    <row r="36" spans="1:258" s="30" customFormat="1" ht="23.1" customHeight="1" x14ac:dyDescent="0.25">
      <c r="B36" s="38" t="s">
        <v>27</v>
      </c>
      <c r="C36" s="35">
        <f>COUNTIF(H11:H30,M13)</f>
        <v>0</v>
      </c>
      <c r="D36" s="36" t="str">
        <f>IFERROR(C36/C39,"")</f>
        <v/>
      </c>
    </row>
    <row r="37" spans="1:258" s="30" customFormat="1" ht="23.1" customHeight="1" x14ac:dyDescent="0.25">
      <c r="B37" s="39" t="s">
        <v>23</v>
      </c>
      <c r="C37" s="35">
        <f>COUNTIF(H11:H30,M14)</f>
        <v>0</v>
      </c>
      <c r="D37" s="36" t="str">
        <f>IFERROR(C37/C39,"")</f>
        <v/>
      </c>
    </row>
    <row r="38" spans="1:258" s="30" customFormat="1" ht="23.1" customHeight="1" thickBot="1" x14ac:dyDescent="0.3">
      <c r="B38" s="40" t="s">
        <v>28</v>
      </c>
      <c r="C38" s="41">
        <f>COUNTIF(H11:H30,M15)</f>
        <v>0</v>
      </c>
      <c r="D38" s="42" t="str">
        <f>IFERROR(C38/C39,"")</f>
        <v/>
      </c>
    </row>
    <row r="39" spans="1:258" s="30" customFormat="1" ht="23.1" customHeight="1" x14ac:dyDescent="0.25">
      <c r="B39" s="43" t="s">
        <v>35</v>
      </c>
      <c r="C39" s="44">
        <f>SUM(C34:C38)</f>
        <v>0</v>
      </c>
      <c r="D39" s="45">
        <f>SUM(D34:D38)</f>
        <v>0</v>
      </c>
    </row>
    <row r="40" spans="1:258" s="30" customFormat="1" x14ac:dyDescent="0.25"/>
    <row r="41" spans="1:258" ht="24.95" customHeight="1" x14ac:dyDescent="0.25">
      <c r="A41" s="1"/>
      <c r="B41" s="13" t="s">
        <v>36</v>
      </c>
      <c r="C41" s="4"/>
      <c r="D41" s="1"/>
      <c r="E41" s="1"/>
      <c r="F41" s="46" t="s">
        <v>37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s="30" customFormat="1" ht="23.1" customHeight="1" x14ac:dyDescent="0.25">
      <c r="B42" s="31" t="s">
        <v>15</v>
      </c>
      <c r="C42" s="32" t="s">
        <v>31</v>
      </c>
      <c r="D42" s="32" t="s">
        <v>32</v>
      </c>
      <c r="F42" s="23" t="s">
        <v>22</v>
      </c>
      <c r="G42" s="35">
        <f>COUNTIF(K11:K30,O11)</f>
        <v>0</v>
      </c>
    </row>
    <row r="43" spans="1:258" s="30" customFormat="1" ht="23.1" customHeight="1" x14ac:dyDescent="0.25">
      <c r="B43" s="22" t="s">
        <v>21</v>
      </c>
      <c r="C43" s="35">
        <f>COUNTIF(I11:I30,N11)</f>
        <v>0</v>
      </c>
      <c r="D43" s="36" t="str">
        <f>IFERROR(C43/C46,"")</f>
        <v/>
      </c>
      <c r="F43" s="26" t="s">
        <v>26</v>
      </c>
      <c r="G43" s="35">
        <f>COUNTIF(K11:K30,O12)</f>
        <v>0</v>
      </c>
    </row>
    <row r="44" spans="1:258" s="30" customFormat="1" ht="23.1" customHeight="1" x14ac:dyDescent="0.25">
      <c r="B44" s="25" t="s">
        <v>25</v>
      </c>
      <c r="C44" s="35">
        <f>COUNTIF(I11:I30,N12)</f>
        <v>0</v>
      </c>
      <c r="D44" s="36" t="str">
        <f>IFERROR(C44/C46,"")</f>
        <v/>
      </c>
      <c r="F44" s="28" t="s">
        <v>24</v>
      </c>
      <c r="G44" s="35">
        <f>COUNTIF(K11:K30,O13)</f>
        <v>0</v>
      </c>
    </row>
    <row r="45" spans="1:258" s="30" customFormat="1" ht="23.1" customHeight="1" x14ac:dyDescent="0.25">
      <c r="B45" s="27" t="s">
        <v>18</v>
      </c>
      <c r="C45" s="35">
        <f>COUNTIF(I11:I30,N13)</f>
        <v>0</v>
      </c>
      <c r="D45" s="36" t="str">
        <f>IFERROR(C45/C46,"")</f>
        <v/>
      </c>
      <c r="F45" s="1"/>
      <c r="G45" s="1"/>
    </row>
    <row r="46" spans="1:258" s="30" customFormat="1" ht="23.1" customHeight="1" x14ac:dyDescent="0.25">
      <c r="B46" s="43" t="s">
        <v>35</v>
      </c>
      <c r="C46" s="44">
        <f>SUM(C43:C45)</f>
        <v>0</v>
      </c>
      <c r="D46" s="45">
        <f>SUM(D43:D45)</f>
        <v>0</v>
      </c>
      <c r="F46" s="1"/>
      <c r="G46" s="1"/>
    </row>
    <row r="47" spans="1:25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8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8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8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8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8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8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</sheetData>
  <sheetProtection algorithmName="SHA-512" hashValue="l6E0gc0Le1OCkSOCXxdiwFYhYJ67dHDRnmlW1NhbTzjwXtGpBDuDEcDhffViE512M3w343OQ41Ca5QjV1xInsw==" saltValue="uLjb8ZeCEViHtTUETa282w==" spinCount="100000" sheet="1" insertRows="0"/>
  <mergeCells count="3">
    <mergeCell ref="B3:E3"/>
    <mergeCell ref="B8:F8"/>
    <mergeCell ref="C2:E2"/>
  </mergeCells>
  <phoneticPr fontId="13" type="noConversion"/>
  <conditionalFormatting sqref="B34:B38">
    <cfRule type="containsText" dxfId="20" priority="33" operator="containsText" text="Overdue">
      <formula>NOT(ISERROR(SEARCH("Overdue",B34)))</formula>
    </cfRule>
    <cfRule type="containsText" dxfId="19" priority="34" operator="containsText" text="On Hold">
      <formula>NOT(ISERROR(SEARCH("On Hold",B34)))</formula>
    </cfRule>
    <cfRule type="containsText" dxfId="18" priority="35" operator="containsText" text="Complete">
      <formula>NOT(ISERROR(SEARCH("Complete",B34)))</formula>
    </cfRule>
    <cfRule type="containsText" dxfId="17" priority="36" operator="containsText" text="In Progress">
      <formula>NOT(ISERROR(SEARCH("In Progress",B34)))</formula>
    </cfRule>
    <cfRule type="containsText" dxfId="16" priority="37" operator="containsText" text="Not Started">
      <formula>NOT(ISERROR(SEARCH("Not Started",B34)))</formula>
    </cfRule>
  </conditionalFormatting>
  <conditionalFormatting sqref="B43:B45">
    <cfRule type="containsText" dxfId="15" priority="30" operator="containsText" text="Low">
      <formula>NOT(ISERROR(SEARCH("Low",B43)))</formula>
    </cfRule>
    <cfRule type="containsText" dxfId="14" priority="31" operator="containsText" text="Medium">
      <formula>NOT(ISERROR(SEARCH("Medium",B43)))</formula>
    </cfRule>
    <cfRule type="containsText" dxfId="13" priority="32" operator="containsText" text="High">
      <formula>NOT(ISERROR(SEARCH("High",B43)))</formula>
    </cfRule>
  </conditionalFormatting>
  <conditionalFormatting sqref="M11:M15">
    <cfRule type="containsText" dxfId="12" priority="38" operator="containsText" text="Overdue">
      <formula>NOT(ISERROR(SEARCH("Overdue",M11)))</formula>
    </cfRule>
    <cfRule type="containsText" dxfId="11" priority="42" operator="containsText" text="On Hold">
      <formula>NOT(ISERROR(SEARCH("On Hold",M11)))</formula>
    </cfRule>
    <cfRule type="containsText" dxfId="10" priority="43" operator="containsText" text="Complete">
      <formula>NOT(ISERROR(SEARCH("Complete",M11)))</formula>
    </cfRule>
    <cfRule type="containsText" dxfId="9" priority="44" operator="containsText" text="In Progress">
      <formula>NOT(ISERROR(SEARCH("In Progress",M11)))</formula>
    </cfRule>
    <cfRule type="containsText" dxfId="8" priority="45" operator="containsText" text="Not Started">
      <formula>NOT(ISERROR(SEARCH("Not Started",M11)))</formula>
    </cfRule>
  </conditionalFormatting>
  <conditionalFormatting sqref="N11:N14">
    <cfRule type="containsText" dxfId="7" priority="39" operator="containsText" text="Low">
      <formula>NOT(ISERROR(SEARCH("Low",N11)))</formula>
    </cfRule>
    <cfRule type="containsText" dxfId="6" priority="40" operator="containsText" text="Medium">
      <formula>NOT(ISERROR(SEARCH("Medium",N11)))</formula>
    </cfRule>
    <cfRule type="containsText" dxfId="5" priority="41" operator="containsText" text="High">
      <formula>NOT(ISERROR(SEARCH("High",N11)))</formula>
    </cfRule>
  </conditionalFormatting>
  <conditionalFormatting sqref="B11:K30">
    <cfRule type="expression" dxfId="4" priority="1">
      <formula>$H11="Em Espera"</formula>
    </cfRule>
    <cfRule type="expression" dxfId="3" priority="2">
      <formula>$H11="Finalizado"</formula>
    </cfRule>
    <cfRule type="expression" dxfId="2" priority="4">
      <formula>$H11="Atrasado"</formula>
    </cfRule>
    <cfRule type="expression" dxfId="1" priority="5">
      <formula>$H11="Em andamento"</formula>
    </cfRule>
    <cfRule type="expression" dxfId="0" priority="6">
      <formula>$H11="Não Iniciado"</formula>
    </cfRule>
  </conditionalFormatting>
  <dataValidations count="4">
    <dataValidation type="list" allowBlank="1" showInputMessage="1" showErrorMessage="1" sqref="H3" xr:uid="{FC7EEC6F-17D2-4F12-903A-EB0885131F73}">
      <formula1>$M$11:$M$15</formula1>
    </dataValidation>
    <dataValidation type="list" showInputMessage="1" showErrorMessage="1" sqref="I11:I30" xr:uid="{A418C840-0816-4C65-96F9-BE12AD784474}">
      <formula1>$N$11:$N$14</formula1>
    </dataValidation>
    <dataValidation type="list" showInputMessage="1" showErrorMessage="1" sqref="H11:H30" xr:uid="{8FD45B87-BB81-445A-8776-050DEC4E7128}">
      <formula1>$M$11:$M$15</formula1>
    </dataValidation>
    <dataValidation type="list" showInputMessage="1" showErrorMessage="1" sqref="K11:K30" xr:uid="{DBDA7967-6852-47F5-BA9F-0ABF70A01F8F}">
      <formula1>$O$11:$O$14</formula1>
    </dataValidation>
  </dataValidations>
  <pageMargins left="0.3" right="0.3" top="0.3" bottom="0.3" header="0" footer="0"/>
  <pageSetup scale="66" fitToHeight="0" orientation="landscape" horizontalDpi="4294967292" verticalDpi="4294967292" r:id="rId1"/>
  <rowBreaks count="1" manualBreakCount="1">
    <brk id="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aaaa.mm.dd</vt:lpstr>
      <vt:lpstr>aaaa.mm.dd!Area_de_impressao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Diretoria  Engenharia e Manutenção</dc:creator>
  <cp:lastModifiedBy>Julia Teresa Bruch</cp:lastModifiedBy>
  <dcterms:created xsi:type="dcterms:W3CDTF">2025-03-12T13:41:56Z</dcterms:created>
  <dcterms:modified xsi:type="dcterms:W3CDTF">2025-07-18T19:33:08Z</dcterms:modified>
</cp:coreProperties>
</file>